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955" yWindow="1275" windowWidth="19170" windowHeight="9975"/>
  </bookViews>
  <sheets>
    <sheet name="Лист2" sheetId="1" r:id="rId1"/>
  </sheets>
  <externalReferences>
    <externalReference r:id="rId2"/>
  </externalReferences>
  <calcPr calcId="145621" calcOnSave="0" concurrentCalc="0"/>
</workbook>
</file>

<file path=xl/calcChain.xml><?xml version="1.0" encoding="utf-8"?>
<calcChain xmlns="http://schemas.openxmlformats.org/spreadsheetml/2006/main">
  <c r="D10" i="1" l="1"/>
  <c r="D9" i="1"/>
  <c r="D8" i="1"/>
  <c r="D7" i="1"/>
  <c r="F6" i="1"/>
  <c r="D6" i="1"/>
  <c r="D11" i="1"/>
  <c r="D16" i="1"/>
  <c r="L11" i="1"/>
  <c r="L6" i="1"/>
  <c r="L16" i="1"/>
  <c r="K6" i="1"/>
  <c r="K11" i="1"/>
  <c r="J11" i="1"/>
  <c r="J6" i="1"/>
  <c r="J16" i="1"/>
  <c r="I6" i="1"/>
  <c r="I11" i="1"/>
  <c r="F11" i="1"/>
  <c r="E6" i="1"/>
  <c r="E11" i="1"/>
  <c r="E16" i="1"/>
  <c r="C6" i="1"/>
  <c r="C11" i="1"/>
  <c r="G11" i="1"/>
  <c r="G6" i="1"/>
  <c r="G16" i="1"/>
  <c r="H11" i="1"/>
  <c r="H6" i="1"/>
  <c r="H16" i="1"/>
  <c r="K16" i="1"/>
  <c r="I16" i="1"/>
  <c r="F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<sst xmlns="http://schemas.openxmlformats.org/spreadsheetml/2006/main" count="36" uniqueCount="26">
  <si>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</si>
  <si>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</si>
  <si>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</si>
  <si>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</si>
  <si>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</si>
  <si>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</si>
  <si>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</si>
  <si>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</si>
  <si>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</si>
  <si>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</si>
  <si>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</si>
  <si>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</si>
  <si>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</si>
  <si>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</si>
  <si>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</si>
  <si>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</si>
  <si>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</si>
  <si>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</si>
  <si>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</si>
  <si>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</si>
  <si>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</si>
  <si>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</si>
  <si>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</si>
  <si>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</si>
  <si>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по предварительным данным на 09.08.2021г.</t>
  </si>
  <si>
    <t>июль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</si>
</sst>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90;&#1088;&#1072;&#1085;&#1089;&#1087;&#1086;&#1088;&#1090;&#1072;%20&#1101;&#1083;&#1077;&#1082;&#1090;&#1088;&#1086;&#1101;&#1085;&#1077;&#1088;&#1075;&#1080;&#1080;/&#1050;&#1086;&#1090;&#1083;&#1086;&#1074;&#1099;&#1077;%20&#1076;&#1086;&#1075;&#1086;&#1074;&#1086;&#1088;&#1099;%20&#1090;&#1088;&#1072;&#1085;&#1089;&#1087;&#1086;&#1088;&#1090;&#1072;%202021/&#1056;&#1086;&#1089;&#1089;&#1077;&#1090;&#1080;/&#1048;&#1089;&#1087;&#1086;&#1083;&#1085;&#1077;&#1085;&#1080;&#1077;%20&#1076;&#1086;&#1075;&#1086;&#1074;&#1086;&#1088;&#1072;/07_&#1080;&#1102;&#1083;&#1100;/&#1055;&#1088;&#1077;&#1076;&#1074;&#1072;&#1088;&#1080;&#1090;&#1077;&#1083;&#1100;&#1085;&#1099;&#1077;%20&#1076;&#1072;&#1085;&#1085;&#1099;&#1077;/643%20&#1040;&#1082;&#1090;%20&#1087;&#1077;&#1088;&#1077;&#1090;&#1086;&#1082;&#1072;%20&#1087;&#1086;%20&#1076;&#1086;&#1075;&#1086;&#1074;&#1086;&#1088;&#1072;&#1084;%20&#1085;&#1072;%2009.08.202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С+ДКП"/>
      <sheetName val="ДЭС"/>
      <sheetName val="ДКП"/>
      <sheetName val="Сверка"/>
    </sheetNames>
    <sheetDataSet>
      <sheetData sheetId="0">
        <row r="9882">
          <cell r="F9882">
            <v>134</v>
          </cell>
          <cell r="G9882">
            <v>13</v>
          </cell>
          <cell r="H9882">
            <v>2052</v>
          </cell>
          <cell r="I9882">
            <v>368</v>
          </cell>
        </row>
        <row r="9885">
          <cell r="F9885">
            <v>513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E10" sqref="E1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159044107</v>
      </c>
      <c r="D6" s="8">
        <f>SUM(D7:D10)</f>
        <v>3080</v>
      </c>
      <c r="E6" s="8">
        <f>SUM(E7:E10)</f>
        <v>48413743</v>
      </c>
      <c r="F6" s="8">
        <f>SUM(F7:F10)</f>
        <v>5463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32430886</v>
      </c>
      <c r="J6" s="8">
        <f t="shared" si="1"/>
        <v>1488</v>
      </c>
      <c r="K6" s="8">
        <f t="shared" si="1"/>
        <v>28196836</v>
      </c>
      <c r="L6" s="8">
        <f t="shared" si="1"/>
        <v>17710</v>
      </c>
    </row>
    <row r="7" spans="1:12" ht="15.75">
      <c r="A7" s="4"/>
      <c r="B7" s="6" t="s">
        <v>6</v>
      </c>
      <c r="C7" s="9">
        <v>96594542</v>
      </c>
      <c r="D7" s="9">
        <f>'[1]ДЭС+ДКП'!$F$9882+'[1]ДЭС+ДКП'!$F$9885</f>
        <v>647</v>
      </c>
      <c r="E7" s="9">
        <v>1732975</v>
      </c>
      <c r="F7" s="9"/>
      <c r="G7" s="9">
        <v>0</v>
      </c>
      <c r="H7" s="9">
        <v>0</v>
      </c>
      <c r="I7" s="9"/>
      <c r="J7" s="9"/>
      <c r="K7" s="9">
        <v>28166152</v>
      </c>
      <c r="L7" s="9">
        <v>17599</v>
      </c>
    </row>
    <row r="8" spans="1:12" ht="15.75">
      <c r="A8" s="4"/>
      <c r="B8" s="6" t="s">
        <v>14</v>
      </c>
      <c r="C8" s="9">
        <v>7640390</v>
      </c>
      <c r="D8" s="9">
        <f>'[1]ДЭС+ДКП'!$G$9882</f>
        <v>13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42916682</v>
      </c>
      <c r="D9" s="9">
        <f>'[1]ДЭС+ДКП'!$H$9882</f>
        <v>2052</v>
      </c>
      <c r="E9" s="9">
        <v>25764970</v>
      </c>
      <c r="F9" s="9">
        <v>4419</v>
      </c>
      <c r="G9" s="9">
        <v>0</v>
      </c>
      <c r="H9" s="9">
        <v>0</v>
      </c>
      <c r="I9" s="9">
        <v>24840437</v>
      </c>
      <c r="J9" s="9">
        <v>1193</v>
      </c>
      <c r="K9" s="9">
        <v>30684</v>
      </c>
      <c r="L9" s="9">
        <v>111</v>
      </c>
    </row>
    <row r="10" spans="1:12" ht="15.75">
      <c r="A10" s="4"/>
      <c r="B10" s="6" t="s">
        <v>8</v>
      </c>
      <c r="C10" s="9">
        <v>11892493</v>
      </c>
      <c r="D10" s="9">
        <f>'[1]ДЭС+ДКП'!$I$9882</f>
        <v>368</v>
      </c>
      <c r="E10" s="9">
        <v>20915798</v>
      </c>
      <c r="F10" s="9">
        <v>1044</v>
      </c>
      <c r="G10" s="9">
        <v>0</v>
      </c>
      <c r="H10" s="9">
        <v>0</v>
      </c>
      <c r="I10" s="9">
        <v>7590449</v>
      </c>
      <c r="J10" s="9">
        <v>295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80157898</v>
      </c>
      <c r="D11" s="8">
        <f>SUM(D12:D15)</f>
        <v>0</v>
      </c>
      <c r="E11" s="8">
        <f>SUM(E12:E15)</f>
        <v>80874201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72633711</v>
      </c>
      <c r="J11" s="8">
        <f t="shared" si="2"/>
        <v>0</v>
      </c>
      <c r="K11" s="8">
        <f t="shared" si="2"/>
        <v>-33184</v>
      </c>
      <c r="L11" s="8">
        <f t="shared" si="2"/>
        <v>0</v>
      </c>
    </row>
    <row r="12" spans="1:12" ht="15.75">
      <c r="A12" s="4"/>
      <c r="B12" s="6" t="s">
        <v>6</v>
      </c>
      <c r="C12" s="9">
        <v>1063996</v>
      </c>
      <c r="D12" s="9"/>
      <c r="E12" s="9">
        <v>7902</v>
      </c>
      <c r="F12" s="9"/>
      <c r="G12" s="9">
        <v>0</v>
      </c>
      <c r="H12" s="9">
        <v>0</v>
      </c>
      <c r="I12" s="9"/>
      <c r="J12" s="9"/>
      <c r="K12" s="9">
        <v>24617</v>
      </c>
      <c r="L12" s="9"/>
    </row>
    <row r="13" spans="1:12" ht="15.75">
      <c r="A13" s="4"/>
      <c r="B13" s="6" t="s">
        <v>14</v>
      </c>
      <c r="C13" s="9">
        <v>716733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14504855</v>
      </c>
      <c r="D14" s="9"/>
      <c r="E14" s="9">
        <v>3820685</v>
      </c>
      <c r="F14" s="9"/>
      <c r="G14" s="9">
        <v>0</v>
      </c>
      <c r="H14" s="9">
        <v>0</v>
      </c>
      <c r="I14" s="9">
        <v>7278453</v>
      </c>
      <c r="J14" s="9"/>
      <c r="K14" s="9">
        <v>1891</v>
      </c>
      <c r="L14" s="9"/>
    </row>
    <row r="15" spans="1:12" ht="15.75">
      <c r="A15" s="4"/>
      <c r="B15" s="6" t="s">
        <v>8</v>
      </c>
      <c r="C15" s="9">
        <v>63872314</v>
      </c>
      <c r="D15" s="9"/>
      <c r="E15" s="9">
        <v>77045614</v>
      </c>
      <c r="F15" s="9"/>
      <c r="G15" s="9">
        <v>0</v>
      </c>
      <c r="H15" s="9">
        <v>0</v>
      </c>
      <c r="I15" s="9">
        <v>65355258</v>
      </c>
      <c r="J15" s="9"/>
      <c r="K15" s="9">
        <v>-59692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239202005</v>
      </c>
      <c r="D16" s="8">
        <f>D11+D6</f>
        <v>3080</v>
      </c>
      <c r="E16" s="8">
        <f>E6+E11</f>
        <v>129287944</v>
      </c>
      <c r="F16" s="8">
        <f>F11+F6</f>
        <v>5463</v>
      </c>
      <c r="G16" s="8" t="e">
        <f>G6+G11+#REF!</f>
        <v>#REF!</v>
      </c>
      <c r="H16" s="8" t="e">
        <f>H6+H11+#REF!</f>
        <v>#REF!</v>
      </c>
      <c r="I16" s="8">
        <f>I6+I11</f>
        <v>105064597</v>
      </c>
      <c r="J16" s="8">
        <f>J11+J6</f>
        <v>1488</v>
      </c>
      <c r="K16" s="8">
        <f>K6+K11</f>
        <v>28163652</v>
      </c>
      <c r="L16" s="8">
        <f>L11+L6</f>
        <v>17710</v>
      </c>
    </row>
    <row r="18" spans="2:4" ht="15.75">
      <c r="B18" s="10" t="s">
        <v>23</v>
      </c>
      <c r="C18" s="11" t="s">
        <v>24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2021-08-09T05:34:46Z</dcterms:modified>
</cp:coreProperties>
</file>