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445" yWindow="465" windowWidth="18315" windowHeight="12045"/>
  </bookViews>
  <sheets>
    <sheet name="Лист2" sheetId="1" r:id="rId1"/>
  </sheets>
  <externalReferences>
    <externalReference r:id="rId2"/>
  </externalReferences>
  <calcPr calcId="145621" calcOnSave="0" concurrentCalc="0"/>
</workbook>
</file>

<file path=xl/calcChain.xml><?xml version="1.0" encoding="utf-8"?>
<calcChain xmlns="http://schemas.openxmlformats.org/spreadsheetml/2006/main">
  <c r="C15" i="1" l="1"/>
  <c r="C11" i="1"/>
  <c r="C16" i="1"/>
  <c r="L11" i="1"/>
  <c r="L6" i="1"/>
  <c r="L16" i="1"/>
  <c r="K6" i="1"/>
  <c r="K11" i="1"/>
  <c r="J11" i="1"/>
  <c r="J6" i="1"/>
  <c r="J16" i="1"/>
  <c r="I6" i="1"/>
  <c r="I11" i="1"/>
  <c r="F11" i="1"/>
  <c r="F6" i="1"/>
  <c r="E6" i="1"/>
  <c r="E11" i="1"/>
  <c r="D6" i="1"/>
  <c r="D11" i="1"/>
  <c r="D16" i="1"/>
  <c r="C6" i="1"/>
  <c r="G11" i="1"/>
  <c r="G6" i="1"/>
  <c r="G16" i="1"/>
  <c r="H11" i="1"/>
  <c r="H6" i="1"/>
  <c r="H16" i="1"/>
  <c r="K16" i="1"/>
  <c r="I16" i="1"/>
  <c r="F16" i="1"/>
  <c r="E16" i="1"/>
</calcChain>
</file>

<file path=xl/sharedStrings.xml><?xml version="1.0" encoding="utf-8"?>
<sst xmlns="http://schemas.openxmlformats.org/spreadsheetml/2006/main" count="34" uniqueCount="24">
  <si>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</si>
  <si>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</si>
  <si>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</si>
  <si>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</si>
  <si>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</si>
  <si>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</si>
  <si>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</si>
  <si>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</si>
  <si>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</si>
  <si>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</si>
  <si>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</si>
  <si>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</si>
  <si>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</si>
  <si>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</si>
  <si>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</si>
  <si>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</si>
  <si>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</si>
  <si>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</si>
  <si>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</si>
  <si>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</si>
  <si>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</si>
  <si>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</si>
  <si>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</si>
  <si>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апрель 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</si>
</sst>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175" fontId="4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75" fontId="33" fillId="0" borderId="0" xfId="0" applyNumberFormat="1" applyFont="1"/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83;&#1091;&#1078;&#1073;&#1072;%20&#1090;&#1088;&#1072;&#1085;&#1089;&#1087;&#1086;&#1088;&#1090;&#1072;%20&#1101;&#1083;&#1077;&#1082;&#1090;&#1088;&#1086;&#1101;&#1085;&#1077;&#1088;&#1075;&#1080;&#1080;/&#1050;&#1086;&#1090;&#1083;&#1086;&#1074;&#1099;&#1077;%20&#1076;&#1086;&#1075;&#1086;&#1074;&#1086;&#1088;&#1099;%20&#1090;&#1088;&#1072;&#1085;&#1089;&#1087;&#1086;&#1088;&#1090;&#1072;%202021/&#1056;&#1086;&#1089;&#1089;&#1077;&#1090;&#1080;/&#1048;&#1089;&#1087;&#1086;&#1083;&#1085;&#1077;&#1085;&#1080;&#1077;%20&#1076;&#1086;&#1075;&#1086;&#1074;&#1086;&#1088;&#1072;/04_&#1040;&#1087;&#1088;&#1077;&#1083;&#1100;/&#1076;&#1083;&#1103;%20&#1086;&#1090;&#1087;&#1088;&#1072;&#1074;&#1082;&#1080;/643%20&#1040;&#1082;&#1090;%20&#1087;&#1077;&#1088;&#1077;&#1090;&#1086;&#1082;&#1072;%20&#1087;&#1086;%20&#1076;&#1086;&#1075;&#1086;&#1074;&#1086;&#1088;&#1072;&#1084;%2014.05.2021%20&#1056;&#1086;&#1089;&#1089;&#1077;&#1090;&#1080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С"/>
      <sheetName val="ДКП"/>
    </sheetNames>
    <sheetDataSet>
      <sheetData sheetId="0">
        <row r="9085">
          <cell r="I9085">
            <v>1982478</v>
          </cell>
        </row>
        <row r="9088">
          <cell r="I9088">
            <v>1385785</v>
          </cell>
        </row>
        <row r="9091">
          <cell r="I9091">
            <v>3553900</v>
          </cell>
        </row>
        <row r="9095">
          <cell r="I9095">
            <v>54724541</v>
          </cell>
        </row>
      </sheetData>
      <sheetData sheetId="1">
        <row r="793">
          <cell r="I793">
            <v>48179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E16" sqref="E16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.7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.75">
      <c r="A3" s="16" t="s">
        <v>0</v>
      </c>
      <c r="B3" s="17" t="s">
        <v>1</v>
      </c>
      <c r="C3" s="17" t="s">
        <v>12</v>
      </c>
      <c r="D3" s="17"/>
      <c r="E3" s="17"/>
      <c r="F3" s="17"/>
      <c r="G3" s="17"/>
      <c r="H3" s="17"/>
      <c r="I3" s="17"/>
      <c r="J3" s="17"/>
      <c r="K3" s="17"/>
      <c r="L3" s="17"/>
    </row>
    <row r="4" spans="1:12" ht="50.25" customHeight="1">
      <c r="A4" s="16"/>
      <c r="B4" s="17"/>
      <c r="C4" s="15" t="s">
        <v>17</v>
      </c>
      <c r="D4" s="15"/>
      <c r="E4" s="15" t="s">
        <v>18</v>
      </c>
      <c r="F4" s="15"/>
      <c r="G4" s="15" t="s">
        <v>11</v>
      </c>
      <c r="H4" s="15"/>
      <c r="I4" s="15" t="s">
        <v>19</v>
      </c>
      <c r="J4" s="15"/>
      <c r="K4" s="15" t="s">
        <v>20</v>
      </c>
      <c r="L4" s="15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147379868</v>
      </c>
      <c r="D6" s="8">
        <f>SUM(D7:D10)</f>
        <v>3598</v>
      </c>
      <c r="E6" s="8">
        <f>SUM(E7:E10)</f>
        <v>46828458</v>
      </c>
      <c r="F6" s="8">
        <f>SUM(F7:F10)</f>
        <v>5672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53559096</v>
      </c>
      <c r="J6" s="8">
        <f t="shared" si="1"/>
        <v>1378</v>
      </c>
      <c r="K6" s="8">
        <f t="shared" si="1"/>
        <v>69794004</v>
      </c>
      <c r="L6" s="8">
        <f t="shared" si="1"/>
        <v>22936</v>
      </c>
    </row>
    <row r="7" spans="1:12" ht="15.75">
      <c r="A7" s="4"/>
      <c r="B7" s="6" t="s">
        <v>6</v>
      </c>
      <c r="C7" s="9">
        <v>88576180</v>
      </c>
      <c r="D7" s="9">
        <v>825</v>
      </c>
      <c r="E7" s="9">
        <v>2497071</v>
      </c>
      <c r="F7" s="9"/>
      <c r="G7" s="9">
        <v>0</v>
      </c>
      <c r="H7" s="9">
        <v>0</v>
      </c>
      <c r="I7" s="9"/>
      <c r="J7" s="9"/>
      <c r="K7" s="9">
        <v>69752581</v>
      </c>
      <c r="L7" s="9">
        <v>22796</v>
      </c>
    </row>
    <row r="8" spans="1:12" ht="15.75">
      <c r="A8" s="4"/>
      <c r="B8" s="6" t="s">
        <v>14</v>
      </c>
      <c r="C8" s="9">
        <v>7748099</v>
      </c>
      <c r="D8" s="9">
        <v>12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36311605</v>
      </c>
      <c r="D9" s="9">
        <v>2376</v>
      </c>
      <c r="E9" s="9">
        <v>25361440</v>
      </c>
      <c r="F9" s="9">
        <v>4234</v>
      </c>
      <c r="G9" s="9">
        <v>0</v>
      </c>
      <c r="H9" s="9">
        <v>0</v>
      </c>
      <c r="I9" s="9">
        <v>40760026</v>
      </c>
      <c r="J9" s="9">
        <v>1064</v>
      </c>
      <c r="K9" s="9">
        <v>41423</v>
      </c>
      <c r="L9" s="9">
        <v>140</v>
      </c>
    </row>
    <row r="10" spans="1:12" ht="15.75">
      <c r="A10" s="4"/>
      <c r="B10" s="6" t="s">
        <v>8</v>
      </c>
      <c r="C10" s="9">
        <v>14743984</v>
      </c>
      <c r="D10" s="9">
        <v>385</v>
      </c>
      <c r="E10" s="9">
        <v>18969947</v>
      </c>
      <c r="F10" s="9">
        <v>1438</v>
      </c>
      <c r="G10" s="9">
        <v>0</v>
      </c>
      <c r="H10" s="9">
        <v>0</v>
      </c>
      <c r="I10" s="9">
        <v>12799070</v>
      </c>
      <c r="J10" s="9">
        <v>314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73590308</v>
      </c>
      <c r="D11" s="8">
        <f>SUM(D12:D15)</f>
        <v>0</v>
      </c>
      <c r="E11" s="8">
        <f>SUM(E12:E15)</f>
        <v>67055872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57252646</v>
      </c>
      <c r="J11" s="8">
        <f t="shared" si="2"/>
        <v>0</v>
      </c>
      <c r="K11" s="8">
        <f t="shared" si="2"/>
        <v>47917</v>
      </c>
      <c r="L11" s="8">
        <f t="shared" si="2"/>
        <v>0</v>
      </c>
    </row>
    <row r="12" spans="1:12" ht="15.75">
      <c r="A12" s="4"/>
      <c r="B12" s="6" t="s">
        <v>6</v>
      </c>
      <c r="C12" s="9">
        <v>903682</v>
      </c>
      <c r="D12" s="9"/>
      <c r="E12" s="9">
        <v>4267</v>
      </c>
      <c r="F12" s="9"/>
      <c r="G12" s="9">
        <v>0</v>
      </c>
      <c r="H12" s="9">
        <v>0</v>
      </c>
      <c r="I12" s="9"/>
      <c r="J12" s="9"/>
      <c r="K12" s="9">
        <v>36633</v>
      </c>
      <c r="L12" s="9"/>
    </row>
    <row r="13" spans="1:12" ht="15.75">
      <c r="A13" s="4"/>
      <c r="B13" s="6" t="s">
        <v>14</v>
      </c>
      <c r="C13" s="9">
        <v>541584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10450159</v>
      </c>
      <c r="D14" s="9"/>
      <c r="E14" s="9">
        <v>3368387</v>
      </c>
      <c r="F14" s="9"/>
      <c r="G14" s="9">
        <v>0</v>
      </c>
      <c r="H14" s="9">
        <v>0</v>
      </c>
      <c r="I14" s="9">
        <v>6812286</v>
      </c>
      <c r="J14" s="9"/>
      <c r="K14" s="9">
        <v>2935</v>
      </c>
      <c r="L14" s="9"/>
    </row>
    <row r="15" spans="1:12" ht="15.75">
      <c r="A15" s="4"/>
      <c r="B15" s="6" t="s">
        <v>8</v>
      </c>
      <c r="C15" s="9">
        <f>[1]ДЭС!$I$9085+[1]ДЭС!$I$9088+[1]ДЭС!$I$9091+[1]ДЭС!$I$9095+[1]ДКП!$I$793</f>
        <v>61694883</v>
      </c>
      <c r="D15" s="9"/>
      <c r="E15" s="9">
        <v>63683218</v>
      </c>
      <c r="F15" s="9"/>
      <c r="G15" s="9">
        <v>0</v>
      </c>
      <c r="H15" s="9">
        <v>0</v>
      </c>
      <c r="I15" s="9">
        <v>50440360</v>
      </c>
      <c r="J15" s="9"/>
      <c r="K15" s="9">
        <v>8349</v>
      </c>
      <c r="L15" s="9"/>
    </row>
    <row r="16" spans="1:12" s="12" customFormat="1" ht="15.75">
      <c r="A16" s="7" t="s">
        <v>9</v>
      </c>
      <c r="B16" s="5" t="s">
        <v>10</v>
      </c>
      <c r="C16" s="13">
        <f>C6+C11</f>
        <v>220970176</v>
      </c>
      <c r="D16" s="13">
        <f>D11+D6</f>
        <v>3598</v>
      </c>
      <c r="E16" s="13">
        <f>E6+E11</f>
        <v>113884330</v>
      </c>
      <c r="F16" s="13">
        <f>F11+F6</f>
        <v>5672</v>
      </c>
      <c r="G16" s="8" t="e">
        <f>G6+G11+#REF!</f>
        <v>#REF!</v>
      </c>
      <c r="H16" s="8" t="e">
        <f>H6+H11+#REF!</f>
        <v>#REF!</v>
      </c>
      <c r="I16" s="13">
        <f>I6+I11</f>
        <v>110811742</v>
      </c>
      <c r="J16" s="13">
        <f>J11+J6</f>
        <v>1378</v>
      </c>
      <c r="K16" s="13">
        <f>K6+K11</f>
        <v>69841921</v>
      </c>
      <c r="L16" s="13">
        <f>L11+L6</f>
        <v>22936</v>
      </c>
    </row>
    <row r="18" spans="2:4" ht="15.75">
      <c r="B18" s="10"/>
      <c r="C18" s="19"/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2021-05-21T08:14:28Z</dcterms:modified>
</cp:coreProperties>
</file>