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5175" yWindow="810" windowWidth="21210" windowHeight="12105"/>
  </bookViews>
  <sheets>
    <sheet name="октябрь 2019 г." sheetId="10" r:id="rId1"/>
  </sheets>
  <definedNames>
    <definedName name="_t4_field_ch2" localSheetId="0">'октябрь 2019 г.'!$D$2990</definedName>
    <definedName name="_t4_field_hh" localSheetId="0">'октябрь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D20" i="10" l="1"/>
  <c r="D8" i="10"/>
  <c r="G9" i="10"/>
  <c r="G21" i="10"/>
  <c r="G15" i="10"/>
  <c r="G18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7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0" i="10"/>
  <c r="C19" i="10"/>
  <c r="C13" i="10"/>
  <c r="G16" i="10"/>
  <c r="C18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<sst xmlns="http://schemas.openxmlformats.org/spreadsheetml/2006/main" count="34" uniqueCount="26">
  <si>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</si>
  <si>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</si>
  <si>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</si>
  <si>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</si>
  <si>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</si>
  <si>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</si>
  <si>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</si>
  <si>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</si>
  <si>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</si>
  <si>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</si>
  <si>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</si>
  <si>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</si>
  <si>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</si>
  <si>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</si>
  <si>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</si>
  <si>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</si>
  <si>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</si>
  <si>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</si>
  <si>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</si>
  <si>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</si>
  <si>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</si>
  <si>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</si>
  <si>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</si>
  <si>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</si>
  <si>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</si>
  <si>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октябрь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</si>
</sst>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3" fontId="2" fillId="2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topLeftCell="A4" zoomScale="85" zoomScaleNormal="85" workbookViewId="0">
      <selection activeCell="G9" sqref="G9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5" t="s">
        <v>25</v>
      </c>
      <c r="B2" s="15"/>
      <c r="C2" s="15"/>
      <c r="D2" s="15"/>
      <c r="E2" s="15"/>
      <c r="F2" s="15"/>
      <c r="G2" s="15"/>
    </row>
    <row r="3" spans="1:12" x14ac:dyDescent="0.25">
      <c r="A3" s="15"/>
      <c r="B3" s="15"/>
      <c r="C3" s="15"/>
      <c r="D3" s="15"/>
      <c r="E3" s="15"/>
      <c r="F3" s="15"/>
      <c r="G3" s="15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140035467</v>
      </c>
      <c r="D7" s="5">
        <f>SUM(D8:D9)</f>
        <v>44269810</v>
      </c>
      <c r="E7" s="5">
        <f>SUM(E8:E9)</f>
        <v>2796514</v>
      </c>
      <c r="F7" s="5">
        <f>SUM(F8:F9)</f>
        <v>32373671</v>
      </c>
      <c r="G7" s="5">
        <f>SUM(G8:G9)</f>
        <v>60595472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79465988</v>
      </c>
      <c r="D8" s="7">
        <f>48228254-4856280</f>
        <v>43371974</v>
      </c>
      <c r="E8" s="7">
        <v>2230989</v>
      </c>
      <c r="F8" s="7">
        <v>22119766</v>
      </c>
      <c r="G8" s="7">
        <v>11743259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60569479</v>
      </c>
      <c r="D9" s="7">
        <v>897836</v>
      </c>
      <c r="E9" s="7">
        <v>565525</v>
      </c>
      <c r="F9" s="7">
        <v>10253905</v>
      </c>
      <c r="G9" s="7">
        <f>6023717+42828496</f>
        <v>48852213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72693155</v>
      </c>
      <c r="D10" s="5">
        <f>SUM(D11:D12)</f>
        <v>3906785</v>
      </c>
      <c r="E10" s="5">
        <f>SUM(E11:E12)</f>
        <v>0</v>
      </c>
      <c r="F10" s="5">
        <f>SUM(F11:F12)</f>
        <v>16239095</v>
      </c>
      <c r="G10" s="5">
        <f>SUM(G11:G12)</f>
        <v>52547275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28499259</v>
      </c>
      <c r="D11" s="7">
        <v>3816370</v>
      </c>
      <c r="E11" s="7"/>
      <c r="F11" s="7">
        <v>14410343</v>
      </c>
      <c r="G11" s="7">
        <v>10272546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44193896</v>
      </c>
      <c r="D12" s="7">
        <v>90415</v>
      </c>
      <c r="E12" s="7"/>
      <c r="F12" s="7">
        <v>1828752</v>
      </c>
      <c r="G12" s="7">
        <f>5115754+37158975</f>
        <v>42274729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83605139</v>
      </c>
      <c r="D13" s="5">
        <f>SUM(D14:D15)</f>
        <v>0</v>
      </c>
      <c r="E13" s="5">
        <f>SUM(E14:E15)</f>
        <v>0</v>
      </c>
      <c r="F13" s="5">
        <f>SUM(F14:F15)</f>
        <v>24179873</v>
      </c>
      <c r="G13" s="5">
        <f>SUM(G14:G15)</f>
        <v>59425266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22355687</v>
      </c>
      <c r="D14" s="7"/>
      <c r="E14" s="7"/>
      <c r="F14" s="7">
        <v>17507321</v>
      </c>
      <c r="G14" s="7">
        <v>4848366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61249452</v>
      </c>
      <c r="D15" s="7"/>
      <c r="E15" s="7"/>
      <c r="F15" s="7">
        <v>6672552</v>
      </c>
      <c r="G15" s="7">
        <f>16533135+38043765</f>
        <v>54576900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27303757</v>
      </c>
      <c r="D16" s="5">
        <f>SUM(D17:D18)</f>
        <v>304214</v>
      </c>
      <c r="E16" s="5">
        <f>SUM(E17:E18)</f>
        <v>94350</v>
      </c>
      <c r="F16" s="5">
        <f>SUM(F17:F18)</f>
        <v>8001294</v>
      </c>
      <c r="G16" s="5">
        <f>SUM(G17:G18)</f>
        <v>18903899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9122138</v>
      </c>
      <c r="D17" s="7">
        <v>282318</v>
      </c>
      <c r="E17" s="7"/>
      <c r="F17" s="7">
        <v>6195148</v>
      </c>
      <c r="G17" s="7">
        <v>2644672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18181619</v>
      </c>
      <c r="D18" s="7">
        <v>21896</v>
      </c>
      <c r="E18" s="7">
        <v>94350</v>
      </c>
      <c r="F18" s="7">
        <v>1806146</v>
      </c>
      <c r="G18" s="7">
        <f>4518478+11740749</f>
        <v>16259227</v>
      </c>
    </row>
    <row r="19" spans="1:7" s="8" customFormat="1" ht="29.25" customHeight="1" x14ac:dyDescent="0.25">
      <c r="A19" s="7" t="s">
        <v>20</v>
      </c>
      <c r="B19" s="16" t="s">
        <v>23</v>
      </c>
      <c r="C19" s="5">
        <f>SUM(C20:C21)</f>
        <v>12235924</v>
      </c>
      <c r="D19" s="5">
        <f>SUM(D20:D21)</f>
        <v>12186489</v>
      </c>
      <c r="E19" s="5">
        <f>SUM(E20:E21)</f>
        <v>0</v>
      </c>
      <c r="F19" s="5">
        <f>SUM(F20:F21)</f>
        <v>21638</v>
      </c>
      <c r="G19" s="5">
        <f>SUM(G20:G21)</f>
        <v>27797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12162890</v>
      </c>
      <c r="D20" s="7">
        <f>7287361+4856280</f>
        <v>12143641</v>
      </c>
      <c r="E20" s="10"/>
      <c r="F20" s="7">
        <v>19249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73034</v>
      </c>
      <c r="D21" s="7">
        <v>42848</v>
      </c>
      <c r="E21" s="10"/>
      <c r="F21" s="7">
        <v>2389</v>
      </c>
      <c r="G21" s="7">
        <f>325+27472</f>
        <v>27797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 2019 г.</vt:lpstr>
      <vt:lpstr>'октябрь 2019 г.'!_t4_field_ch2</vt:lpstr>
      <vt:lpstr>'октябрь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2019-11-08T11:16:59Z</dcterms:modified>
</cp:coreProperties>
</file>