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510" yWindow="165" windowWidth="14205" windowHeight="12105"/>
  </bookViews>
  <sheets>
    <sheet name="август 2019 г." sheetId="10" r:id="rId1"/>
  </sheets>
  <definedNames>
    <definedName name="_t4_field_ch2" localSheetId="0">'август 2019 г.'!$D$2990</definedName>
    <definedName name="_t4_field_hh" localSheetId="0">'август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D20" i="10" l="1"/>
  <c r="D8" i="10"/>
  <c r="G21" i="10"/>
  <c r="G9" i="10"/>
  <c r="G18" i="10"/>
  <c r="G15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<sst xmlns="http://schemas.openxmlformats.org/spreadsheetml/2006/main" count="34" uniqueCount="26">
  <si>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</si>
  <si>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</si>
  <si>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</si>
  <si>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</si>
  <si>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</si>
  <si>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</si>
  <si>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</si>
  <si>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</si>
  <si>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</si>
  <si>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</si>
  <si>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</si>
  <si>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</si>
  <si>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</si>
  <si>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</si>
  <si>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</si>
  <si>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</si>
  <si>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</si>
  <si>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</si>
  <si>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</si>
  <si>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</si>
  <si>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</si>
  <si>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</si>
  <si>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</si>
  <si>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</si>
  <si>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</si>
  <si>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август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</si>
</sst>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C18" sqref="C18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159015189</v>
      </c>
      <c r="D7" s="5">
        <f>SUM(D8:D9)</f>
        <v>66758869</v>
      </c>
      <c r="E7" s="5">
        <f>SUM(E8:E9)</f>
        <v>2786676</v>
      </c>
      <c r="F7" s="5">
        <f>SUM(F8:F9)</f>
        <v>33622409</v>
      </c>
      <c r="G7" s="5">
        <f>SUM(G8:G9)</f>
        <v>55847235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100033735</v>
      </c>
      <c r="D8" s="7">
        <f>66119103-508200</f>
        <v>65610903</v>
      </c>
      <c r="E8" s="7">
        <v>2195024</v>
      </c>
      <c r="F8" s="7">
        <v>22890829</v>
      </c>
      <c r="G8" s="7">
        <v>9336979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58981454</v>
      </c>
      <c r="D9" s="7">
        <v>1147966</v>
      </c>
      <c r="E9" s="7">
        <v>591652</v>
      </c>
      <c r="F9" s="7">
        <v>10731580</v>
      </c>
      <c r="G9" s="7">
        <f>40903070+5607186</f>
        <v>46510256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71174491</v>
      </c>
      <c r="D10" s="5">
        <f>SUM(D11:D12)</f>
        <v>4414800</v>
      </c>
      <c r="E10" s="5">
        <f>SUM(E11:E12)</f>
        <v>0</v>
      </c>
      <c r="F10" s="5">
        <f>SUM(F11:F12)</f>
        <v>14847842</v>
      </c>
      <c r="G10" s="5">
        <f>SUM(G11:G12)</f>
        <v>51911849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28226943</v>
      </c>
      <c r="D11" s="7">
        <v>4325812</v>
      </c>
      <c r="E11" s="7"/>
      <c r="F11" s="7">
        <v>13199121</v>
      </c>
      <c r="G11" s="7">
        <v>10702010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42947548</v>
      </c>
      <c r="D12" s="7">
        <v>88988</v>
      </c>
      <c r="E12" s="7"/>
      <c r="F12" s="7">
        <v>1648721</v>
      </c>
      <c r="G12" s="7">
        <f>36765510+4444329</f>
        <v>41209839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24</v>
      </c>
      <c r="C13" s="5">
        <f>SUM(C14:C15)</f>
        <v>85422458</v>
      </c>
      <c r="D13" s="5">
        <f>SUM(D14:D15)</f>
        <v>0</v>
      </c>
      <c r="E13" s="5">
        <f>SUM(E14:E15)</f>
        <v>0</v>
      </c>
      <c r="F13" s="5">
        <f>SUM(F14:F15)</f>
        <v>26632112</v>
      </c>
      <c r="G13" s="5">
        <f>SUM(G14:G15)</f>
        <v>58790346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25972517</v>
      </c>
      <c r="D14" s="7"/>
      <c r="E14" s="7"/>
      <c r="F14" s="7">
        <v>20042216</v>
      </c>
      <c r="G14" s="7">
        <v>5930301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59449941</v>
      </c>
      <c r="D15" s="7"/>
      <c r="E15" s="7"/>
      <c r="F15" s="7">
        <v>6589896</v>
      </c>
      <c r="G15" s="7">
        <f>35260989+17599056</f>
        <v>52860045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29615683</v>
      </c>
      <c r="D16" s="5">
        <f>SUM(D17:D18)</f>
        <v>212612</v>
      </c>
      <c r="E16" s="5">
        <f>SUM(E17:E18)</f>
        <v>116899</v>
      </c>
      <c r="F16" s="5">
        <f>SUM(F17:F18)</f>
        <v>8322636</v>
      </c>
      <c r="G16" s="5">
        <f>SUM(G17:G18)</f>
        <v>20963536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9816897</v>
      </c>
      <c r="D17" s="7">
        <v>199436</v>
      </c>
      <c r="E17" s="7"/>
      <c r="F17" s="7">
        <v>6464724</v>
      </c>
      <c r="G17" s="7">
        <v>3152737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19798786</v>
      </c>
      <c r="D18" s="7">
        <v>13176</v>
      </c>
      <c r="E18" s="7">
        <v>116899</v>
      </c>
      <c r="F18" s="7">
        <v>1857912</v>
      </c>
      <c r="G18" s="7">
        <f>11673268+6137531</f>
        <v>17810799</v>
      </c>
    </row>
    <row r="19" spans="1:7" s="8" customFormat="1" ht="29.25" customHeight="1" x14ac:dyDescent="0.25">
      <c r="A19" s="7" t="s">
        <v>20</v>
      </c>
      <c r="B19" s="15" t="s">
        <v>23</v>
      </c>
      <c r="C19" s="5">
        <f>SUM(C20:C21)</f>
        <v>9224822</v>
      </c>
      <c r="D19" s="5">
        <f>SUM(D20:D21)</f>
        <v>9153139</v>
      </c>
      <c r="E19" s="5">
        <f>SUM(E20:E21)</f>
        <v>0</v>
      </c>
      <c r="F19" s="5">
        <f>SUM(F20:F21)</f>
        <v>28969</v>
      </c>
      <c r="G19" s="5">
        <f>SUM(G20:G21)</f>
        <v>42714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9153244</v>
      </c>
      <c r="D20" s="7">
        <f>8618962+508200</f>
        <v>9127162</v>
      </c>
      <c r="E20" s="10"/>
      <c r="F20" s="7">
        <v>26082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71578</v>
      </c>
      <c r="D21" s="7">
        <v>25977</v>
      </c>
      <c r="E21" s="10"/>
      <c r="F21" s="7">
        <v>2887</v>
      </c>
      <c r="G21" s="7">
        <f>42546+168</f>
        <v>42714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 2019 г.</vt:lpstr>
      <vt:lpstr>'август 2019 г.'!_t4_field_ch2</vt:lpstr>
      <vt:lpstr>'август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2019-09-10T06:25:37Z</dcterms:modified>
</cp:coreProperties>
</file>