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10365" yWindow="300" windowWidth="17805" windowHeight="12105"/>
  </bookViews>
  <sheets>
    <sheet name="июнь 2019 г." sheetId="10" r:id="rId1"/>
  </sheets>
  <definedNames>
    <definedName name="_t4_field_ch2" localSheetId="0">'июнь 2019 г.'!$D$2990</definedName>
    <definedName name="_t4_field_hh" localSheetId="0">'июнь 2019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G21" i="10" l="1"/>
  <c r="G9" i="10"/>
  <c r="G15" i="10"/>
  <c r="G18" i="10"/>
  <c r="G12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1" i="10"/>
  <c r="C20" i="10"/>
  <c r="C18" i="10"/>
  <c r="C17" i="10"/>
  <c r="G16" i="10"/>
  <c r="F16" i="10"/>
  <c r="C15" i="10"/>
  <c r="C14" i="10"/>
  <c r="G13" i="10"/>
  <c r="F13" i="10"/>
  <c r="D13" i="10"/>
  <c r="C12" i="10"/>
  <c r="C11" i="10"/>
  <c r="G10" i="10"/>
  <c r="F10" i="10"/>
  <c r="D10" i="10"/>
  <c r="C9" i="10"/>
  <c r="C8" i="10"/>
  <c r="C7" i="10"/>
  <c r="C16" i="10"/>
  <c r="C10" i="10"/>
  <c r="C19" i="10"/>
  <c r="C13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<sst xmlns="http://schemas.openxmlformats.org/spreadsheetml/2006/main" count="34" uniqueCount="26">
  <si>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</si>
  <si>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</si>
  <si>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</si>
  <si>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</si>
  <si>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</si>
  <si>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</si>
  <si>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</si>
  <si>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</si>
  <si>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</si>
  <si>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</si>
  <si>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</si>
  <si>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</si>
  <si>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</si>
  <si>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</si>
  <si>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</si>
  <si>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</si>
  <si>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</si>
  <si>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</si>
  <si>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</si>
  <si>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</si>
  <si>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</si>
  <si>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</si>
  <si>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</si>
  <si>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</si>
  <si>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ПАО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</si>
  <si>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июнь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</si>
</sst>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49" fontId="1" fillId="0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tabSelected="1" zoomScale="85" zoomScaleNormal="85" workbookViewId="0">
      <selection activeCell="K16" sqref="K16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4" t="s">
        <v>25</v>
      </c>
      <c r="B2" s="14"/>
      <c r="C2" s="14"/>
      <c r="D2" s="14"/>
      <c r="E2" s="14"/>
      <c r="F2" s="14"/>
      <c r="G2" s="14"/>
    </row>
    <row r="3" spans="1:12" x14ac:dyDescent="0.25">
      <c r="A3" s="14"/>
      <c r="B3" s="14"/>
      <c r="C3" s="14"/>
      <c r="D3" s="14"/>
      <c r="E3" s="14"/>
      <c r="F3" s="14"/>
      <c r="G3" s="14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5" t="s">
        <v>18</v>
      </c>
      <c r="C7" s="5">
        <f t="shared" ref="C7" si="0">SUM(C8:C9)</f>
        <v>173417542</v>
      </c>
      <c r="D7" s="5">
        <f>SUM(D8:D9)</f>
        <v>66569343</v>
      </c>
      <c r="E7" s="5">
        <f>SUM(E8:E9)</f>
        <v>3394718</v>
      </c>
      <c r="F7" s="5">
        <f>SUM(F8:F9)</f>
        <v>42883444</v>
      </c>
      <c r="G7" s="5">
        <f>SUM(G8:G9)</f>
        <v>60570037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110091361</v>
      </c>
      <c r="D8" s="7">
        <v>65564448</v>
      </c>
      <c r="E8" s="7">
        <v>2809628</v>
      </c>
      <c r="F8" s="7">
        <v>31619380</v>
      </c>
      <c r="G8" s="7">
        <v>10097905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63326181</v>
      </c>
      <c r="D9" s="7">
        <v>1004895</v>
      </c>
      <c r="E9" s="7">
        <v>585090</v>
      </c>
      <c r="F9" s="7">
        <v>11264064</v>
      </c>
      <c r="G9" s="7">
        <f>44422371+6049761</f>
        <v>50472132</v>
      </c>
    </row>
    <row r="10" spans="1:12" ht="29.25" customHeight="1" x14ac:dyDescent="0.25">
      <c r="A10" s="3">
        <v>2</v>
      </c>
      <c r="B10" s="15" t="s">
        <v>19</v>
      </c>
      <c r="C10" s="5">
        <f>SUM(C11:C12)</f>
        <v>73928168</v>
      </c>
      <c r="D10" s="5">
        <f>SUM(D11:D12)</f>
        <v>4454839</v>
      </c>
      <c r="E10" s="5">
        <f>SUM(E11:E12)</f>
        <v>0</v>
      </c>
      <c r="F10" s="5">
        <f>SUM(F11:F12)</f>
        <v>16014659</v>
      </c>
      <c r="G10" s="5">
        <f>SUM(G11:G12)</f>
        <v>53458670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29883860</v>
      </c>
      <c r="D11" s="7">
        <v>4367874</v>
      </c>
      <c r="E11" s="7"/>
      <c r="F11" s="7">
        <v>14300271</v>
      </c>
      <c r="G11" s="7">
        <v>11215715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44044308</v>
      </c>
      <c r="D12" s="7">
        <v>86965</v>
      </c>
      <c r="E12" s="7"/>
      <c r="F12" s="7">
        <v>1714388</v>
      </c>
      <c r="G12" s="7">
        <f>5076895+37166060</f>
        <v>42242955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5" t="s">
        <v>24</v>
      </c>
      <c r="C13" s="5">
        <f>SUM(C14:C15)</f>
        <v>86024721</v>
      </c>
      <c r="D13" s="5">
        <f>SUM(D14:D15)</f>
        <v>0</v>
      </c>
      <c r="E13" s="5">
        <f>SUM(E14:E15)</f>
        <v>0</v>
      </c>
      <c r="F13" s="5">
        <f>SUM(F14:F15)</f>
        <v>26903430</v>
      </c>
      <c r="G13" s="5">
        <f>SUM(G14:G15)</f>
        <v>59121291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25819620</v>
      </c>
      <c r="D14" s="7"/>
      <c r="E14" s="7"/>
      <c r="F14" s="7">
        <v>19939897</v>
      </c>
      <c r="G14" s="7">
        <v>5879723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60205101</v>
      </c>
      <c r="D15" s="7"/>
      <c r="E15" s="7"/>
      <c r="F15" s="7">
        <v>6963533</v>
      </c>
      <c r="G15" s="7">
        <f>32977650+20263918</f>
        <v>53241568</v>
      </c>
    </row>
    <row r="16" spans="1:12" ht="29.25" customHeight="1" x14ac:dyDescent="0.25">
      <c r="A16" s="3">
        <v>4</v>
      </c>
      <c r="B16" s="15" t="s">
        <v>15</v>
      </c>
      <c r="C16" s="5">
        <f>SUM(C17:C18)</f>
        <v>30520922</v>
      </c>
      <c r="D16" s="5">
        <f>SUM(D17:D18)</f>
        <v>218732</v>
      </c>
      <c r="E16" s="5">
        <f>SUM(E17:E18)</f>
        <v>127369</v>
      </c>
      <c r="F16" s="5">
        <f>SUM(F17:F18)</f>
        <v>8741950</v>
      </c>
      <c r="G16" s="5">
        <f>SUM(G17:G18)</f>
        <v>21432871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9858613</v>
      </c>
      <c r="D17" s="7">
        <v>201988</v>
      </c>
      <c r="E17" s="7"/>
      <c r="F17" s="7">
        <v>6507455</v>
      </c>
      <c r="G17" s="7">
        <v>3149170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20662309</v>
      </c>
      <c r="D18" s="7">
        <v>16744</v>
      </c>
      <c r="E18" s="7">
        <v>127369</v>
      </c>
      <c r="F18" s="7">
        <v>2234495</v>
      </c>
      <c r="G18" s="7">
        <f>6759187+11524514</f>
        <v>18283701</v>
      </c>
    </row>
    <row r="19" spans="1:7" s="8" customFormat="1" ht="29.25" customHeight="1" x14ac:dyDescent="0.25">
      <c r="A19" s="7" t="s">
        <v>20</v>
      </c>
      <c r="B19" s="16" t="s">
        <v>23</v>
      </c>
      <c r="C19" s="5">
        <f>SUM(C20:C21)</f>
        <v>8597486</v>
      </c>
      <c r="D19" s="5">
        <f>SUM(D20:D21)</f>
        <v>8520848</v>
      </c>
      <c r="E19" s="5">
        <f>SUM(E20:E21)</f>
        <v>0</v>
      </c>
      <c r="F19" s="5">
        <f>SUM(F20:F21)</f>
        <v>27280</v>
      </c>
      <c r="G19" s="5">
        <f>SUM(G20:G21)</f>
        <v>49358</v>
      </c>
    </row>
    <row r="20" spans="1:7" s="8" customFormat="1" ht="29.25" customHeight="1" x14ac:dyDescent="0.25">
      <c r="A20" s="7" t="s">
        <v>21</v>
      </c>
      <c r="B20" s="9" t="s">
        <v>8</v>
      </c>
      <c r="C20" s="7">
        <f>SUM(D20:G20)</f>
        <v>8519546</v>
      </c>
      <c r="D20" s="7">
        <v>8495190</v>
      </c>
      <c r="E20" s="10"/>
      <c r="F20" s="7">
        <v>24356</v>
      </c>
      <c r="G20" s="7"/>
    </row>
    <row r="21" spans="1:7" s="8" customFormat="1" ht="29.25" customHeight="1" x14ac:dyDescent="0.25">
      <c r="A21" s="7" t="s">
        <v>22</v>
      </c>
      <c r="B21" s="9" t="s">
        <v>10</v>
      </c>
      <c r="C21" s="7">
        <f>SUM(D21:G21)</f>
        <v>77940</v>
      </c>
      <c r="D21" s="7">
        <v>25658</v>
      </c>
      <c r="E21" s="10"/>
      <c r="F21" s="7">
        <v>2924</v>
      </c>
      <c r="G21" s="7">
        <f>136+49222</f>
        <v>49358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июнь 2019 г.</vt:lpstr>
      <vt:lpstr>'июнь 2019 г.'!_t4_field_ch2</vt:lpstr>
      <vt:lpstr>'июнь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2019-07-10T07:13:05Z</dcterms:modified>
</cp:coreProperties>
</file>