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10800" yWindow="315" windowWidth="13875" windowHeight="11640"/>
  </bookViews>
  <sheets>
    <sheet name="январь 2019 г." sheetId="10" r:id="rId1"/>
  </sheets>
  <definedNames>
    <definedName name="_t4_field_ch2" localSheetId="0">'январь 2019 г.'!$D$2990</definedName>
    <definedName name="_t4_field_hh" localSheetId="0">'январь 2019 г.'!$E$2990</definedName>
  </definedNames>
  <calcPr calcId="145621"/>
</workbook>
</file>

<file path=xl/calcChain.xml><?xml version="1.0" encoding="utf-8"?>
<calcChain xmlns="http://schemas.openxmlformats.org/spreadsheetml/2006/main">
  <c r="D20" i="10" l="1"/>
  <c r="G21" i="10" l="1"/>
  <c r="G15" i="10"/>
  <c r="G9" i="10" l="1"/>
  <c r="G18" i="10" l="1"/>
  <c r="C21" i="10" l="1"/>
  <c r="C20" i="10"/>
  <c r="G19" i="10"/>
  <c r="F19" i="10"/>
  <c r="C18" i="10"/>
  <c r="C17" i="10"/>
  <c r="G16" i="10"/>
  <c r="F16" i="10"/>
  <c r="C15" i="10"/>
  <c r="C14" i="10"/>
  <c r="G13" i="10"/>
  <c r="F13" i="10"/>
  <c r="D13" i="10"/>
  <c r="C12" i="10"/>
  <c r="C10" i="10" s="1"/>
  <c r="C11" i="10"/>
  <c r="G10" i="10"/>
  <c r="F10" i="10"/>
  <c r="D10" i="10"/>
  <c r="C9" i="10"/>
  <c r="C8" i="10"/>
  <c r="G7" i="10"/>
  <c r="F7" i="10"/>
  <c r="E7" i="10"/>
  <c r="D7" i="10"/>
  <c r="C19" i="10" l="1"/>
  <c r="C13" i="10"/>
  <c r="C7" i="10"/>
  <c r="C16" i="10"/>
</calcChain>
</file>

<file path=xl/sharedStrings.xml><?xml version="1.0" encoding="utf-8"?>
<sst xmlns="http://schemas.openxmlformats.org/spreadsheetml/2006/main" count="47" uniqueCount="27">
  <si>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</si>
  <si>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</si>
  <si>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</si>
  <si>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</si>
  <si>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</si>
  <si>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</si>
  <si>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</si>
  <si>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</si>
  <si>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</si>
  <si>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</si>
  <si>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</si>
  <si>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</si>
  <si>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</si>
  <si>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</si>
  <si>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</si>
  <si>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</si>
  <si>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</si>
  <si>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</si>
  <si>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</si>
  <si>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</si>
  <si>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-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</si>
  <si>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</si>
  <si>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</si>
  <si>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</si>
  <si>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</si>
  <si>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</si>
  <si>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январь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</si>
</sst>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D20" sqref="D20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2" t="s">
        <v>26</v>
      </c>
      <c r="B2" s="12"/>
      <c r="C2" s="12"/>
      <c r="D2" s="12"/>
      <c r="E2" s="12"/>
      <c r="F2" s="12"/>
      <c r="G2" s="12"/>
    </row>
    <row r="3" spans="1:12" x14ac:dyDescent="0.25">
      <c r="A3" s="12"/>
      <c r="B3" s="12"/>
      <c r="C3" s="12"/>
      <c r="D3" s="12"/>
      <c r="E3" s="12"/>
      <c r="F3" s="12"/>
      <c r="G3" s="12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5" t="s">
        <v>18</v>
      </c>
      <c r="C7" s="6">
        <f t="shared" ref="C7:G7" si="0">SUM(C8:C9)</f>
        <v>174947472</v>
      </c>
      <c r="D7" s="6">
        <f t="shared" si="0"/>
        <v>50291754</v>
      </c>
      <c r="E7" s="6">
        <f t="shared" si="0"/>
        <v>4165804</v>
      </c>
      <c r="F7" s="6">
        <f t="shared" si="0"/>
        <v>44111690</v>
      </c>
      <c r="G7" s="6">
        <f t="shared" si="0"/>
        <v>76378224</v>
      </c>
    </row>
    <row r="8" spans="1:12" ht="29.25" customHeight="1" x14ac:dyDescent="0.25">
      <c r="A8" s="3" t="s">
        <v>7</v>
      </c>
      <c r="B8" s="7" t="s">
        <v>8</v>
      </c>
      <c r="C8" s="8">
        <f>SUM(D8:G8)</f>
        <v>101958576</v>
      </c>
      <c r="D8" s="8">
        <v>48956975</v>
      </c>
      <c r="E8" s="8">
        <v>3652403</v>
      </c>
      <c r="F8" s="8">
        <v>31854932</v>
      </c>
      <c r="G8" s="8">
        <v>17494266</v>
      </c>
    </row>
    <row r="9" spans="1:12" ht="29.25" customHeight="1" x14ac:dyDescent="0.25">
      <c r="A9" s="3" t="s">
        <v>9</v>
      </c>
      <c r="B9" s="7" t="s">
        <v>10</v>
      </c>
      <c r="C9" s="8">
        <f>SUM(D9:G9)</f>
        <v>72988896</v>
      </c>
      <c r="D9" s="8">
        <v>1334779</v>
      </c>
      <c r="E9" s="8">
        <v>513401</v>
      </c>
      <c r="F9" s="8">
        <v>12256758</v>
      </c>
      <c r="G9" s="8">
        <f>6246242+52637716</f>
        <v>58883958</v>
      </c>
    </row>
    <row r="10" spans="1:12" ht="29.25" customHeight="1" x14ac:dyDescent="0.25">
      <c r="A10" s="3">
        <v>2</v>
      </c>
      <c r="B10" s="5" t="s">
        <v>19</v>
      </c>
      <c r="C10" s="6">
        <f>SUM(C11:C12)</f>
        <v>89781664</v>
      </c>
      <c r="D10" s="6">
        <f>SUM(D11:D12)</f>
        <v>6732897</v>
      </c>
      <c r="E10" s="6" t="s">
        <v>20</v>
      </c>
      <c r="F10" s="6">
        <f>SUM(F11:F12)</f>
        <v>18786549</v>
      </c>
      <c r="G10" s="6">
        <f>SUM(G11:G12)</f>
        <v>64262218</v>
      </c>
      <c r="H10" s="14"/>
      <c r="I10" s="15"/>
      <c r="J10" s="16"/>
      <c r="K10" s="16"/>
      <c r="L10" s="16"/>
    </row>
    <row r="11" spans="1:12" ht="29.25" customHeight="1" x14ac:dyDescent="0.25">
      <c r="A11" s="3" t="s">
        <v>11</v>
      </c>
      <c r="B11" s="7" t="s">
        <v>8</v>
      </c>
      <c r="C11" s="8">
        <f>SUM(D11:G11)</f>
        <v>36101354</v>
      </c>
      <c r="D11" s="8">
        <v>6732897</v>
      </c>
      <c r="E11" s="8"/>
      <c r="F11" s="8">
        <v>16634965</v>
      </c>
      <c r="G11" s="8">
        <v>12733492</v>
      </c>
      <c r="H11" s="16"/>
      <c r="I11" s="15"/>
      <c r="J11" s="16"/>
      <c r="K11" s="16"/>
      <c r="L11" s="16"/>
    </row>
    <row r="12" spans="1:12" ht="29.25" customHeight="1" x14ac:dyDescent="0.25">
      <c r="A12" s="3" t="s">
        <v>12</v>
      </c>
      <c r="B12" s="7" t="s">
        <v>10</v>
      </c>
      <c r="C12" s="8">
        <f>SUM(D12:G12)</f>
        <v>53680310</v>
      </c>
      <c r="D12" s="8"/>
      <c r="E12" s="8"/>
      <c r="F12" s="8">
        <v>2151584</v>
      </c>
      <c r="G12" s="8">
        <v>51528726</v>
      </c>
      <c r="H12" s="16"/>
      <c r="I12" s="16"/>
      <c r="J12" s="16"/>
      <c r="K12" s="16"/>
      <c r="L12" s="16"/>
    </row>
    <row r="13" spans="1:12" ht="29.25" customHeight="1" x14ac:dyDescent="0.25">
      <c r="A13" s="3">
        <v>3</v>
      </c>
      <c r="B13" s="5" t="s">
        <v>25</v>
      </c>
      <c r="C13" s="6">
        <f>SUM(C14:C15)</f>
        <v>94909951</v>
      </c>
      <c r="D13" s="6">
        <f>SUM(D14:D15)</f>
        <v>121147</v>
      </c>
      <c r="E13" s="6" t="s">
        <v>20</v>
      </c>
      <c r="F13" s="6">
        <f>SUM(F14:F15)</f>
        <v>31883053</v>
      </c>
      <c r="G13" s="6">
        <f>SUM(G14:G15)</f>
        <v>62905751</v>
      </c>
    </row>
    <row r="14" spans="1:12" ht="29.25" customHeight="1" x14ac:dyDescent="0.25">
      <c r="A14" s="3" t="s">
        <v>13</v>
      </c>
      <c r="B14" s="7" t="s">
        <v>8</v>
      </c>
      <c r="C14" s="8">
        <f>SUM(D14:G14)</f>
        <v>29212306</v>
      </c>
      <c r="D14" s="8">
        <v>121147</v>
      </c>
      <c r="E14" s="8" t="s">
        <v>20</v>
      </c>
      <c r="F14" s="8">
        <v>23316130</v>
      </c>
      <c r="G14" s="8">
        <v>5775029</v>
      </c>
    </row>
    <row r="15" spans="1:12" ht="29.25" customHeight="1" x14ac:dyDescent="0.25">
      <c r="A15" s="3" t="s">
        <v>14</v>
      </c>
      <c r="B15" s="7" t="s">
        <v>10</v>
      </c>
      <c r="C15" s="8">
        <f>SUM(D15:G15)</f>
        <v>65697645</v>
      </c>
      <c r="D15" s="8" t="s">
        <v>20</v>
      </c>
      <c r="E15" s="8" t="s">
        <v>20</v>
      </c>
      <c r="F15" s="8">
        <v>8566923</v>
      </c>
      <c r="G15" s="8">
        <f>24280382+32850340</f>
        <v>57130722</v>
      </c>
    </row>
    <row r="16" spans="1:12" ht="29.25" customHeight="1" x14ac:dyDescent="0.25">
      <c r="A16" s="3">
        <v>4</v>
      </c>
      <c r="B16" s="5" t="s">
        <v>15</v>
      </c>
      <c r="C16" s="6">
        <f>SUM(C17:C18)</f>
        <v>33439375</v>
      </c>
      <c r="D16" s="6" t="s">
        <v>20</v>
      </c>
      <c r="E16" s="6" t="s">
        <v>20</v>
      </c>
      <c r="F16" s="6">
        <f>SUM(F17:F18)</f>
        <v>10613103</v>
      </c>
      <c r="G16" s="6">
        <f>SUM(G17:G18)</f>
        <v>21790925</v>
      </c>
    </row>
    <row r="17" spans="1:7" ht="29.25" customHeight="1" x14ac:dyDescent="0.25">
      <c r="A17" s="3" t="s">
        <v>16</v>
      </c>
      <c r="B17" s="7" t="s">
        <v>8</v>
      </c>
      <c r="C17" s="8">
        <f>SUM(D17:G17)</f>
        <v>11732847</v>
      </c>
      <c r="D17" s="8">
        <v>825079</v>
      </c>
      <c r="E17" s="8" t="s">
        <v>20</v>
      </c>
      <c r="F17" s="8">
        <v>7662302</v>
      </c>
      <c r="G17" s="8">
        <v>3245466</v>
      </c>
    </row>
    <row r="18" spans="1:7" ht="29.25" customHeight="1" x14ac:dyDescent="0.25">
      <c r="A18" s="3" t="s">
        <v>17</v>
      </c>
      <c r="B18" s="7" t="s">
        <v>10</v>
      </c>
      <c r="C18" s="8">
        <f>SUM(D18:G18)</f>
        <v>21706528</v>
      </c>
      <c r="D18" s="8">
        <v>58904</v>
      </c>
      <c r="E18" s="8">
        <v>151364</v>
      </c>
      <c r="F18" s="8">
        <v>2950801</v>
      </c>
      <c r="G18" s="8">
        <f>8934524+9610935</f>
        <v>18545459</v>
      </c>
    </row>
    <row r="19" spans="1:7" s="10" customFormat="1" ht="29.25" customHeight="1" x14ac:dyDescent="0.25">
      <c r="A19" s="8" t="s">
        <v>21</v>
      </c>
      <c r="B19" s="9" t="s">
        <v>24</v>
      </c>
      <c r="C19" s="6">
        <f>SUM(C20:C21)</f>
        <v>4323619</v>
      </c>
      <c r="D19" s="6" t="s">
        <v>20</v>
      </c>
      <c r="E19" s="6" t="s">
        <v>20</v>
      </c>
      <c r="F19" s="6">
        <f>SUM(F20:F21)</f>
        <v>43426</v>
      </c>
      <c r="G19" s="6">
        <f>SUM(G20:G21)</f>
        <v>88872</v>
      </c>
    </row>
    <row r="20" spans="1:7" s="10" customFormat="1" ht="29.25" customHeight="1" x14ac:dyDescent="0.25">
      <c r="A20" s="8" t="s">
        <v>22</v>
      </c>
      <c r="B20" s="11" t="s">
        <v>8</v>
      </c>
      <c r="C20" s="8">
        <f>SUM(D20:G20)</f>
        <v>4130737</v>
      </c>
      <c r="D20" s="8">
        <f>11378992-7287720</f>
        <v>4091272</v>
      </c>
      <c r="E20" s="13" t="s">
        <v>20</v>
      </c>
      <c r="F20" s="8">
        <v>39465</v>
      </c>
      <c r="G20" s="8" t="s">
        <v>20</v>
      </c>
    </row>
    <row r="21" spans="1:7" s="10" customFormat="1" ht="29.25" customHeight="1" x14ac:dyDescent="0.25">
      <c r="A21" s="8" t="s">
        <v>23</v>
      </c>
      <c r="B21" s="11" t="s">
        <v>10</v>
      </c>
      <c r="C21" s="8">
        <f>SUM(D21:G21)</f>
        <v>192882</v>
      </c>
      <c r="D21" s="8">
        <v>100049</v>
      </c>
      <c r="E21" s="13" t="s">
        <v>20</v>
      </c>
      <c r="F21" s="8">
        <v>3961</v>
      </c>
      <c r="G21" s="8">
        <f>33700+55172</f>
        <v>88872</v>
      </c>
    </row>
    <row r="25" spans="1:7" x14ac:dyDescent="0.25">
      <c r="C25" s="10"/>
    </row>
    <row r="26" spans="1:7" x14ac:dyDescent="0.25">
      <c r="C26" s="10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январь 2019 г.</vt:lpstr>
      <vt:lpstr>'январь 2019 г.'!_t4_field_ch2</vt:lpstr>
      <vt:lpstr>'январь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Пророкова Юлия Михайловна</cp:lastModifiedBy>
  <cp:lastPrinted>2017-07-10T13:10:47Z</cp:lastPrinted>
  <dcterms:created xsi:type="dcterms:W3CDTF">2012-03-26T10:15:10Z</dcterms:created>
  <dcterms:modified xsi:type="dcterms:W3CDTF">2019-02-08T12:37:04Z</dcterms:modified>
</cp:coreProperties>
</file>