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4290" yWindow="330" windowWidth="17805" windowHeight="12105"/>
  </bookViews>
  <sheets>
    <sheet name="март 2019 г." sheetId="10" r:id="rId1"/>
  </sheets>
  <definedNames>
    <definedName name="_t4_field_ch2" localSheetId="0">'март 2019 г.'!$D$2990</definedName>
    <definedName name="_t4_field_hh" localSheetId="0">'март 2019 г.'!$E$2990</definedName>
  </definedNames>
  <calcPr calcId="145621"/>
</workbook>
</file>

<file path=xl/calcChain.xml><?xml version="1.0" encoding="utf-8"?>
<calcChain xmlns="http://schemas.openxmlformats.org/spreadsheetml/2006/main">
  <c r="E13" i="10" l="1"/>
  <c r="E10" i="10"/>
  <c r="G21" i="10"/>
  <c r="G9" i="10" l="1"/>
  <c r="G18" i="10" l="1"/>
  <c r="G15" i="10" l="1"/>
  <c r="G12" i="10" l="1"/>
  <c r="G19" i="10" l="1"/>
  <c r="F19" i="10"/>
  <c r="E19" i="10"/>
  <c r="D19" i="10"/>
  <c r="G7" i="10"/>
  <c r="F7" i="10"/>
  <c r="E7" i="10"/>
  <c r="D7" i="10"/>
  <c r="D16" i="10"/>
  <c r="E16" i="10"/>
  <c r="C21" i="10"/>
  <c r="C20" i="10"/>
  <c r="C18" i="10"/>
  <c r="C17" i="10"/>
  <c r="G16" i="10"/>
  <c r="F16" i="10"/>
  <c r="C15" i="10"/>
  <c r="C14" i="10"/>
  <c r="G13" i="10"/>
  <c r="F13" i="10"/>
  <c r="D13" i="10"/>
  <c r="C12" i="10"/>
  <c r="C11" i="10"/>
  <c r="G10" i="10"/>
  <c r="F10" i="10"/>
  <c r="D10" i="10"/>
  <c r="C9" i="10"/>
  <c r="C8" i="10"/>
  <c r="C7" i="10" l="1"/>
  <c r="C16" i="10"/>
  <c r="C10" i="10"/>
  <c r="C19" i="10"/>
  <c r="C13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<sst xmlns="http://schemas.openxmlformats.org/spreadsheetml/2006/main" count="34" uniqueCount="26">
  <si>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</si>
  <si>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</si>
  <si>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</si>
  <si>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</si>
  <si>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</si>
  <si>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</si>
  <si>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</si>
  <si>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</si>
  <si>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</si>
  <si>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</si>
  <si>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</si>
  <si>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</si>
  <si>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</si>
  <si>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</si>
  <si>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</si>
  <si>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</si>
  <si>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</si>
  <si>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</si>
  <si>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</si>
  <si>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</si>
  <si>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</si>
  <si>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</si>
  <si>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</si>
  <si>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</si>
  <si>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</si>
  <si>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март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</si>
</sst>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J18" sqref="J18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5" t="s">
        <v>18</v>
      </c>
      <c r="C7" s="6">
        <f t="shared" ref="C7" si="0">SUM(C8:C9)</f>
        <v>159982133</v>
      </c>
      <c r="D7" s="6">
        <f>SUM(D8:D9)</f>
        <v>49685357</v>
      </c>
      <c r="E7" s="6">
        <f>SUM(E8:E9)</f>
        <v>3566740</v>
      </c>
      <c r="F7" s="6">
        <f>SUM(F8:F9)</f>
        <v>36840865</v>
      </c>
      <c r="G7" s="6">
        <f>SUM(G8:G9)</f>
        <v>69889171</v>
      </c>
    </row>
    <row r="8" spans="1:12" ht="29.25" customHeight="1" x14ac:dyDescent="0.25">
      <c r="A8" s="3" t="s">
        <v>7</v>
      </c>
      <c r="B8" s="7" t="s">
        <v>8</v>
      </c>
      <c r="C8" s="8">
        <f>SUM(D8:G8)</f>
        <v>93825285</v>
      </c>
      <c r="D8" s="8">
        <v>48616367</v>
      </c>
      <c r="E8" s="8">
        <v>3141715</v>
      </c>
      <c r="F8" s="8">
        <v>27593765</v>
      </c>
      <c r="G8" s="8">
        <v>14473438</v>
      </c>
    </row>
    <row r="9" spans="1:12" ht="29.25" customHeight="1" x14ac:dyDescent="0.25">
      <c r="A9" s="3" t="s">
        <v>9</v>
      </c>
      <c r="B9" s="7" t="s">
        <v>10</v>
      </c>
      <c r="C9" s="8">
        <f>SUM(D9:G9)</f>
        <v>66156848</v>
      </c>
      <c r="D9" s="8">
        <v>1068990</v>
      </c>
      <c r="E9" s="8">
        <v>425025</v>
      </c>
      <c r="F9" s="8">
        <v>9247100</v>
      </c>
      <c r="G9" s="8">
        <f>5565722+48936026+913985</f>
        <v>55415733</v>
      </c>
    </row>
    <row r="10" spans="1:12" ht="29.25" customHeight="1" x14ac:dyDescent="0.25">
      <c r="A10" s="3">
        <v>2</v>
      </c>
      <c r="B10" s="5" t="s">
        <v>19</v>
      </c>
      <c r="C10" s="6">
        <f>SUM(C11:C12)</f>
        <v>78568201</v>
      </c>
      <c r="D10" s="6">
        <f>SUM(D11:D12)</f>
        <v>5820344</v>
      </c>
      <c r="E10" s="6">
        <f>SUM(E11:E12)</f>
        <v>0</v>
      </c>
      <c r="F10" s="6">
        <f>SUM(F11:F12)</f>
        <v>17076978</v>
      </c>
      <c r="G10" s="6">
        <f>SUM(G11:G12)</f>
        <v>55670879</v>
      </c>
      <c r="H10" s="13"/>
      <c r="I10" s="14"/>
      <c r="J10" s="15"/>
      <c r="K10" s="15"/>
      <c r="L10" s="15"/>
    </row>
    <row r="11" spans="1:12" ht="29.25" customHeight="1" x14ac:dyDescent="0.25">
      <c r="A11" s="3" t="s">
        <v>11</v>
      </c>
      <c r="B11" s="7" t="s">
        <v>8</v>
      </c>
      <c r="C11" s="8">
        <f>SUM(D11:G11)</f>
        <v>32020983</v>
      </c>
      <c r="D11" s="8">
        <v>5714862</v>
      </c>
      <c r="E11" s="8"/>
      <c r="F11" s="8">
        <v>15293341</v>
      </c>
      <c r="G11" s="8">
        <v>11012780</v>
      </c>
      <c r="H11" s="15"/>
      <c r="I11" s="14"/>
      <c r="J11" s="15"/>
      <c r="K11" s="15"/>
      <c r="L11" s="15"/>
    </row>
    <row r="12" spans="1:12" ht="29.25" customHeight="1" x14ac:dyDescent="0.25">
      <c r="A12" s="3" t="s">
        <v>12</v>
      </c>
      <c r="B12" s="7" t="s">
        <v>10</v>
      </c>
      <c r="C12" s="8">
        <f>SUM(D12:G12)</f>
        <v>46547218</v>
      </c>
      <c r="D12" s="8">
        <v>105482</v>
      </c>
      <c r="E12" s="8"/>
      <c r="F12" s="8">
        <v>1783637</v>
      </c>
      <c r="G12" s="8">
        <f>5363745+39294354</f>
        <v>44658099</v>
      </c>
      <c r="H12" s="15"/>
      <c r="I12" s="15"/>
      <c r="J12" s="15"/>
      <c r="K12" s="15"/>
      <c r="L12" s="15"/>
    </row>
    <row r="13" spans="1:12" ht="29.25" customHeight="1" x14ac:dyDescent="0.25">
      <c r="A13" s="3">
        <v>3</v>
      </c>
      <c r="B13" s="5" t="s">
        <v>24</v>
      </c>
      <c r="C13" s="6">
        <f>SUM(C14:C15)</f>
        <v>82090730</v>
      </c>
      <c r="D13" s="6">
        <f>SUM(D14:D15)</f>
        <v>102486</v>
      </c>
      <c r="E13" s="6">
        <f>SUM(E14:E15)</f>
        <v>0</v>
      </c>
      <c r="F13" s="6">
        <f>SUM(F14:F15)</f>
        <v>26110430</v>
      </c>
      <c r="G13" s="6">
        <f>SUM(G14:G15)</f>
        <v>55877814</v>
      </c>
    </row>
    <row r="14" spans="1:12" ht="29.25" customHeight="1" x14ac:dyDescent="0.25">
      <c r="A14" s="3" t="s">
        <v>13</v>
      </c>
      <c r="B14" s="7" t="s">
        <v>8</v>
      </c>
      <c r="C14" s="8">
        <f>SUM(D14:G14)</f>
        <v>24254793</v>
      </c>
      <c r="D14" s="8">
        <v>102486</v>
      </c>
      <c r="E14" s="8"/>
      <c r="F14" s="8">
        <v>19327137</v>
      </c>
      <c r="G14" s="8">
        <v>4825170</v>
      </c>
    </row>
    <row r="15" spans="1:12" ht="29.25" customHeight="1" x14ac:dyDescent="0.25">
      <c r="A15" s="3" t="s">
        <v>14</v>
      </c>
      <c r="B15" s="7" t="s">
        <v>10</v>
      </c>
      <c r="C15" s="8">
        <f>SUM(D15:G15)</f>
        <v>57835937</v>
      </c>
      <c r="D15" s="8"/>
      <c r="E15" s="8"/>
      <c r="F15" s="8">
        <v>6783293</v>
      </c>
      <c r="G15" s="8">
        <f>20194401+30858243</f>
        <v>51052644</v>
      </c>
    </row>
    <row r="16" spans="1:12" ht="29.25" customHeight="1" x14ac:dyDescent="0.25">
      <c r="A16" s="3">
        <v>4</v>
      </c>
      <c r="B16" s="5" t="s">
        <v>15</v>
      </c>
      <c r="C16" s="6">
        <f>SUM(C17:C18)</f>
        <v>27599841</v>
      </c>
      <c r="D16" s="6">
        <f>SUM(D17:D18)</f>
        <v>403853</v>
      </c>
      <c r="E16" s="6">
        <f>SUM(E17:E18)</f>
        <v>114161</v>
      </c>
      <c r="F16" s="6">
        <f>SUM(F17:F18)</f>
        <v>8750397</v>
      </c>
      <c r="G16" s="6">
        <f>SUM(G17:G18)</f>
        <v>18331430</v>
      </c>
    </row>
    <row r="17" spans="1:7" ht="29.25" customHeight="1" x14ac:dyDescent="0.25">
      <c r="A17" s="3" t="s">
        <v>16</v>
      </c>
      <c r="B17" s="7" t="s">
        <v>8</v>
      </c>
      <c r="C17" s="8">
        <f>SUM(D17:G17)</f>
        <v>9643721</v>
      </c>
      <c r="D17" s="8">
        <v>363341</v>
      </c>
      <c r="E17" s="8"/>
      <c r="F17" s="8">
        <v>6600331</v>
      </c>
      <c r="G17" s="8">
        <v>2680049</v>
      </c>
    </row>
    <row r="18" spans="1:7" ht="29.25" customHeight="1" x14ac:dyDescent="0.25">
      <c r="A18" s="3" t="s">
        <v>17</v>
      </c>
      <c r="B18" s="7" t="s">
        <v>10</v>
      </c>
      <c r="C18" s="8">
        <f>SUM(D18:G18)</f>
        <v>17956120</v>
      </c>
      <c r="D18" s="8">
        <v>40512</v>
      </c>
      <c r="E18" s="8">
        <v>114161</v>
      </c>
      <c r="F18" s="8">
        <v>2150066</v>
      </c>
      <c r="G18" s="8">
        <f>5229070+10422311</f>
        <v>15651381</v>
      </c>
    </row>
    <row r="19" spans="1:7" s="10" customFormat="1" ht="29.25" customHeight="1" x14ac:dyDescent="0.25">
      <c r="A19" s="8" t="s">
        <v>20</v>
      </c>
      <c r="B19" s="9" t="s">
        <v>23</v>
      </c>
      <c r="C19" s="6">
        <f>SUM(C20:C21)</f>
        <v>10229466</v>
      </c>
      <c r="D19" s="6">
        <f>SUM(D20:D21)</f>
        <v>10114592</v>
      </c>
      <c r="E19" s="6">
        <f>SUM(E20:E21)</f>
        <v>0</v>
      </c>
      <c r="F19" s="6">
        <f>SUM(F20:F21)</f>
        <v>47362</v>
      </c>
      <c r="G19" s="6">
        <f>SUM(G20:G21)</f>
        <v>67512</v>
      </c>
    </row>
    <row r="20" spans="1:7" s="10" customFormat="1" ht="29.25" customHeight="1" x14ac:dyDescent="0.25">
      <c r="A20" s="8" t="s">
        <v>21</v>
      </c>
      <c r="B20" s="11" t="s">
        <v>8</v>
      </c>
      <c r="C20" s="8">
        <f>SUM(D20:G20)</f>
        <v>10077404</v>
      </c>
      <c r="D20" s="8">
        <v>10033351</v>
      </c>
      <c r="E20" s="12"/>
      <c r="F20" s="8">
        <v>44053</v>
      </c>
      <c r="G20" s="8"/>
    </row>
    <row r="21" spans="1:7" s="10" customFormat="1" ht="29.25" customHeight="1" x14ac:dyDescent="0.25">
      <c r="A21" s="8" t="s">
        <v>22</v>
      </c>
      <c r="B21" s="11" t="s">
        <v>10</v>
      </c>
      <c r="C21" s="8">
        <f>SUM(D21:G21)</f>
        <v>152062</v>
      </c>
      <c r="D21" s="8">
        <v>81241</v>
      </c>
      <c r="E21" s="12"/>
      <c r="F21" s="8">
        <v>3309</v>
      </c>
      <c r="G21" s="8">
        <f>19744+47768</f>
        <v>67512</v>
      </c>
    </row>
    <row r="25" spans="1:7" x14ac:dyDescent="0.25">
      <c r="C25" s="10"/>
    </row>
    <row r="26" spans="1:7" x14ac:dyDescent="0.25">
      <c r="C26" s="10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март 2019 г.</vt:lpstr>
      <vt:lpstr>'март 2019 г.'!_t4_field_ch2</vt:lpstr>
      <vt:lpstr>'март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2019-04-09T10:09:54Z</dcterms:modified>
</cp:coreProperties>
</file>